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20730" windowHeight="11760"/>
  </bookViews>
  <sheets>
    <sheet name="2014(Ocak-Mart)" sheetId="13" r:id="rId1"/>
  </sheets>
  <definedNames>
    <definedName name="_xlnm.Print_Area" localSheetId="0">'2014(Ocak-Mart)'!$A$1:$E$27</definedName>
  </definedNames>
  <calcPr calcId="145621"/>
</workbook>
</file>

<file path=xl/calcChain.xml><?xml version="1.0" encoding="utf-8"?>
<calcChain xmlns="http://schemas.openxmlformats.org/spreadsheetml/2006/main">
  <c r="D17" i="13" l="1"/>
  <c r="D16" i="13" s="1"/>
  <c r="D11" i="13"/>
  <c r="E11" i="13" s="1"/>
  <c r="D9" i="13"/>
  <c r="D12" i="13" s="1"/>
  <c r="E20" i="13"/>
  <c r="E26" i="13"/>
  <c r="E25" i="13"/>
  <c r="D24" i="13"/>
  <c r="C24" i="13"/>
  <c r="C27" i="13" s="1"/>
  <c r="E23" i="13"/>
  <c r="E22" i="13"/>
  <c r="E21" i="13"/>
  <c r="E19" i="13"/>
  <c r="E18" i="13"/>
  <c r="C12" i="13"/>
  <c r="E7" i="13"/>
  <c r="E6" i="13"/>
  <c r="E5" i="13"/>
  <c r="E4" i="13"/>
  <c r="E9" i="13" l="1"/>
  <c r="E24" i="13"/>
  <c r="E12" i="13"/>
  <c r="D27" i="13"/>
  <c r="E27" i="13" s="1"/>
  <c r="E16" i="13"/>
  <c r="E17" i="13"/>
</calcChain>
</file>

<file path=xl/sharedStrings.xml><?xml version="1.0" encoding="utf-8"?>
<sst xmlns="http://schemas.openxmlformats.org/spreadsheetml/2006/main" count="53" uniqueCount="51">
  <si>
    <t>KOD</t>
  </si>
  <si>
    <t>GELİR KALEMLERİ</t>
  </si>
  <si>
    <t>GERÇEKLEŞEN                                GELİR (TL.)</t>
  </si>
  <si>
    <t>TOPLAM</t>
  </si>
  <si>
    <t>GİDER KALEMLERİ</t>
  </si>
  <si>
    <t>GERÇEKLEŞEN                         GİDER (TL.)</t>
  </si>
  <si>
    <t>GERÇEKLEŞME                ORANI (%)</t>
  </si>
  <si>
    <t>GERÇEKLEŞME                                ORANI (%)</t>
  </si>
  <si>
    <t>01</t>
  </si>
  <si>
    <t>02</t>
  </si>
  <si>
    <t>03</t>
  </si>
  <si>
    <t>04</t>
  </si>
  <si>
    <t>05</t>
  </si>
  <si>
    <t>06</t>
  </si>
  <si>
    <t>07</t>
  </si>
  <si>
    <t>01.01</t>
  </si>
  <si>
    <t>01.01.01</t>
  </si>
  <si>
    <t>GENEL YÖNETİM HİZMETLERİ</t>
  </si>
  <si>
    <t>PERSONEL GİDERLERİ</t>
  </si>
  <si>
    <t>01.01.02</t>
  </si>
  <si>
    <t>MAL VE HİZMET ALIM GİDERLERİ</t>
  </si>
  <si>
    <t>01.01.09</t>
  </si>
  <si>
    <t>YEDEK ÖDENEKLER</t>
  </si>
  <si>
    <t>01.02</t>
  </si>
  <si>
    <t>İZLEME DEĞERLENDİRME VE KOORDİNASYON HİZMETLERİ</t>
  </si>
  <si>
    <t>TAHMİNİ                                    GİDER (TL.)</t>
  </si>
  <si>
    <t>TAHMİNİ                                  GELİR (TL.)</t>
  </si>
  <si>
    <t>01.03</t>
  </si>
  <si>
    <t>PLAN,PROGRAM VE PROJE HİZMETLERİ</t>
  </si>
  <si>
    <t>01.04</t>
  </si>
  <si>
    <t>ARAŞTIRMA VE GELİŞTİRME HİZMETLERİ</t>
  </si>
  <si>
    <t>01.05</t>
  </si>
  <si>
    <t>TANITIM VE EĞİTİM HİZMETLERİ</t>
  </si>
  <si>
    <t>02.01</t>
  </si>
  <si>
    <t>PROJE VE FAALİYET DESTEKLEME HİZMETLERİ</t>
  </si>
  <si>
    <t>MERKEZİ YÖNETİM BÜTÇESİNDEN AKTARILAN PAYLAR</t>
  </si>
  <si>
    <t>İL ÖZEL İDARELERİNDEN AKTARILAN KATKI PAYLARI</t>
  </si>
  <si>
    <t>BELEDİYELERDEN AKTARILAN KATKI PAYLARI</t>
  </si>
  <si>
    <t>SANAYİ VE TİCARET ODALARINDAN AKTARILAN KATKI PAYLARI</t>
  </si>
  <si>
    <t>AVRUPA BİRLİĞİ VE DİĞER ULUSLAR ARASI FONLARDAN SAĞLANAN KAYNAKLAR</t>
  </si>
  <si>
    <t>FAALİYET GELİRLERİ</t>
  </si>
  <si>
    <t>BAĞIŞ VE YARDIMLAR</t>
  </si>
  <si>
    <t>BİR ÖNCEKİ YILDAN DEVREDEN GELİRLER</t>
  </si>
  <si>
    <t>T.C.                                                                                                                                                                                                                                                                                                               KUZEY ANADOLU KALKINMA AJANSI                                                                                                                                                                                                    BÜTÇE UYGULAMA SONUÇLARI</t>
  </si>
  <si>
    <t>02.01.01</t>
  </si>
  <si>
    <t>TEKNİK DESTEKLER</t>
  </si>
  <si>
    <t>DOĞRUDAN FİNANSMAN DESTEKLERİ</t>
  </si>
  <si>
    <t>08</t>
  </si>
  <si>
    <t>2014 YILI OCAK / MART AYLARI BÜTÇE GELİRLERİ</t>
  </si>
  <si>
    <t>2014 YILI OCAK / MART AYLARI BÜTÇE GİDERLERİ</t>
  </si>
  <si>
    <t>02.02.06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</si>
</sst>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T_L_-;\-* #,##0.00\ _T_L_-;_-* &quot;-&quot;??\ _T_L_-;_-@_-"/>
  </numFmts>
  <fonts count="8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2"/>
      <color theme="1"/>
      <name val="Times New Roman"/>
      <family val="1"/>
      <charset val="162"/>
    </font>
    <font>
      <b/>
      <sz val="11"/>
      <color theme="1"/>
      <name val="Times New Roman"/>
      <family val="1"/>
      <charset val="162"/>
    </font>
    <font>
      <sz val="11"/>
      <color theme="1"/>
      <name val="Times New Roman"/>
      <family val="1"/>
      <charset val="162"/>
    </font>
    <font>
      <sz val="10"/>
      <color theme="1"/>
      <name val="Times New Roman"/>
      <family val="1"/>
      <charset val="162"/>
    </font>
    <font>
      <b/>
      <sz val="14"/>
      <color theme="1"/>
      <name val="Times New Roman"/>
      <family val="1"/>
      <charset val="162"/>
    </font>
    <font>
      <sz val="11"/>
      <name val="Times New Roman"/>
      <family val="1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49" fontId="0" fillId="0" borderId="0" xfId="0" applyNumberFormat="1"/>
    <xf numFmtId="43" fontId="0" fillId="0" borderId="0" xfId="1" applyFont="1"/>
    <xf numFmtId="0" fontId="3" fillId="2" borderId="1" xfId="0" applyFont="1" applyFill="1" applyBorder="1"/>
    <xf numFmtId="0" fontId="3" fillId="2" borderId="1" xfId="0" applyFont="1" applyFill="1" applyBorder="1" applyAlignment="1">
      <alignment horizontal="center" wrapText="1"/>
    </xf>
    <xf numFmtId="49" fontId="4" fillId="2" borderId="1" xfId="0" applyNumberFormat="1" applyFont="1" applyFill="1" applyBorder="1" applyAlignment="1">
      <alignment horizontal="right"/>
    </xf>
    <xf numFmtId="0" fontId="5" fillId="2" borderId="1" xfId="0" applyFont="1" applyFill="1" applyBorder="1"/>
    <xf numFmtId="4" fontId="4" fillId="2" borderId="1" xfId="1" applyNumberFormat="1" applyFont="1" applyFill="1" applyBorder="1" applyAlignment="1">
      <alignment horizontal="center"/>
    </xf>
    <xf numFmtId="4" fontId="4" fillId="2" borderId="1" xfId="0" applyNumberFormat="1" applyFont="1" applyFill="1" applyBorder="1" applyAlignment="1">
      <alignment horizontal="center"/>
    </xf>
    <xf numFmtId="0" fontId="4" fillId="2" borderId="1" xfId="0" applyNumberFormat="1" applyFont="1" applyFill="1" applyBorder="1"/>
    <xf numFmtId="0" fontId="3" fillId="2" borderId="1" xfId="0" applyFont="1" applyFill="1" applyBorder="1" applyAlignment="1">
      <alignment horizontal="center"/>
    </xf>
    <xf numFmtId="4" fontId="3" fillId="2" borderId="1" xfId="1" applyNumberFormat="1" applyFont="1" applyFill="1" applyBorder="1" applyAlignment="1">
      <alignment horizontal="center"/>
    </xf>
    <xf numFmtId="4" fontId="3" fillId="2" borderId="1" xfId="0" applyNumberFormat="1" applyFont="1" applyFill="1" applyBorder="1" applyAlignment="1">
      <alignment horizontal="center"/>
    </xf>
    <xf numFmtId="0" fontId="3" fillId="2" borderId="1" xfId="0" applyNumberFormat="1" applyFont="1" applyFill="1" applyBorder="1"/>
    <xf numFmtId="49" fontId="4" fillId="2" borderId="1" xfId="0" applyNumberFormat="1" applyFont="1" applyFill="1" applyBorder="1"/>
    <xf numFmtId="4" fontId="7" fillId="2" borderId="1" xfId="1" applyNumberFormat="1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4" fillId="0" borderId="2" xfId="0" applyNumberFormat="1" applyFont="1" applyBorder="1" applyAlignment="1"/>
    <xf numFmtId="0" fontId="0" fillId="0" borderId="2" xfId="0" applyBorder="1" applyAlignment="1"/>
  </cellXfs>
  <cellStyles count="2">
    <cellStyle name="Normal" xfId="0" builtinId="0"/>
    <cellStyle name="Virgül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0"/>
  <sheetViews>
    <sheetView tabSelected="1" topLeftCell="A13" workbookViewId="0">
      <selection activeCell="B24" sqref="B24"/>
    </sheetView>
  </sheetViews>
  <sheetFormatPr defaultRowHeight="15" x14ac:dyDescent="0.25"/>
  <cols>
    <col min="1" max="1" width="8.42578125" customWidth="1"/>
    <col min="2" max="2" width="71.7109375" customWidth="1"/>
    <col min="3" max="5" width="22" customWidth="1"/>
  </cols>
  <sheetData>
    <row r="1" spans="1:5" ht="59.25" customHeight="1" x14ac:dyDescent="0.3">
      <c r="A1" s="16" t="s">
        <v>43</v>
      </c>
      <c r="B1" s="16"/>
      <c r="C1" s="16"/>
      <c r="D1" s="16"/>
      <c r="E1" s="16"/>
    </row>
    <row r="2" spans="1:5" ht="20.25" customHeight="1" x14ac:dyDescent="0.25">
      <c r="A2" s="17" t="s">
        <v>48</v>
      </c>
      <c r="B2" s="17"/>
      <c r="C2" s="17"/>
      <c r="D2" s="17"/>
      <c r="E2" s="17"/>
    </row>
    <row r="3" spans="1:5" ht="30" customHeight="1" x14ac:dyDescent="0.25">
      <c r="A3" s="3" t="s">
        <v>0</v>
      </c>
      <c r="B3" s="3" t="s">
        <v>1</v>
      </c>
      <c r="C3" s="4" t="s">
        <v>26</v>
      </c>
      <c r="D3" s="4" t="s">
        <v>2</v>
      </c>
      <c r="E3" s="4" t="s">
        <v>6</v>
      </c>
    </row>
    <row r="4" spans="1:5" ht="18" customHeight="1" x14ac:dyDescent="0.25">
      <c r="A4" s="5" t="s">
        <v>8</v>
      </c>
      <c r="B4" s="6" t="s">
        <v>35</v>
      </c>
      <c r="C4" s="7">
        <v>20882197</v>
      </c>
      <c r="D4" s="15">
        <v>0</v>
      </c>
      <c r="E4" s="8">
        <f>D4/C4*100</f>
        <v>0</v>
      </c>
    </row>
    <row r="5" spans="1:5" ht="18" customHeight="1" x14ac:dyDescent="0.25">
      <c r="A5" s="5" t="s">
        <v>9</v>
      </c>
      <c r="B5" s="6" t="s">
        <v>36</v>
      </c>
      <c r="C5" s="7">
        <v>774762.42</v>
      </c>
      <c r="D5" s="15">
        <v>184796</v>
      </c>
      <c r="E5" s="8">
        <f t="shared" ref="E5:E12" si="0">D5/C5*100</f>
        <v>23.851957094150229</v>
      </c>
    </row>
    <row r="6" spans="1:5" ht="18" customHeight="1" x14ac:dyDescent="0.25">
      <c r="A6" s="5" t="s">
        <v>10</v>
      </c>
      <c r="B6" s="6" t="s">
        <v>37</v>
      </c>
      <c r="C6" s="7">
        <v>986242.03</v>
      </c>
      <c r="D6" s="15">
        <v>22102.49</v>
      </c>
      <c r="E6" s="8">
        <f t="shared" si="0"/>
        <v>2.2410817352815515</v>
      </c>
    </row>
    <row r="7" spans="1:5" ht="18" customHeight="1" x14ac:dyDescent="0.25">
      <c r="A7" s="5" t="s">
        <v>11</v>
      </c>
      <c r="B7" s="6" t="s">
        <v>38</v>
      </c>
      <c r="C7" s="7">
        <v>34631.75</v>
      </c>
      <c r="D7" s="15">
        <v>0</v>
      </c>
      <c r="E7" s="8">
        <f t="shared" si="0"/>
        <v>0</v>
      </c>
    </row>
    <row r="8" spans="1:5" ht="18" customHeight="1" x14ac:dyDescent="0.25">
      <c r="A8" s="5" t="s">
        <v>12</v>
      </c>
      <c r="B8" s="6" t="s">
        <v>39</v>
      </c>
      <c r="C8" s="7">
        <v>0</v>
      </c>
      <c r="D8" s="15">
        <v>0</v>
      </c>
      <c r="E8" s="8">
        <v>0</v>
      </c>
    </row>
    <row r="9" spans="1:5" ht="18" customHeight="1" x14ac:dyDescent="0.25">
      <c r="A9" s="5" t="s">
        <v>13</v>
      </c>
      <c r="B9" s="6" t="s">
        <v>40</v>
      </c>
      <c r="C9" s="7">
        <v>452000</v>
      </c>
      <c r="D9" s="15">
        <f>70961.9+50534+1350</f>
        <v>122845.9</v>
      </c>
      <c r="E9" s="8">
        <f t="shared" si="0"/>
        <v>27.178296460176988</v>
      </c>
    </row>
    <row r="10" spans="1:5" ht="18" customHeight="1" x14ac:dyDescent="0.25">
      <c r="A10" s="5" t="s">
        <v>14</v>
      </c>
      <c r="B10" s="6" t="s">
        <v>41</v>
      </c>
      <c r="C10" s="7">
        <v>0</v>
      </c>
      <c r="D10" s="15">
        <v>0</v>
      </c>
      <c r="E10" s="8">
        <v>0</v>
      </c>
    </row>
    <row r="11" spans="1:5" ht="18" customHeight="1" x14ac:dyDescent="0.25">
      <c r="A11" s="5" t="s">
        <v>47</v>
      </c>
      <c r="B11" s="6" t="s">
        <v>42</v>
      </c>
      <c r="C11" s="7">
        <v>21000000</v>
      </c>
      <c r="D11" s="15">
        <f>70598.1-D6</f>
        <v>48495.61</v>
      </c>
      <c r="E11" s="8">
        <f t="shared" si="0"/>
        <v>0.23093147619047619</v>
      </c>
    </row>
    <row r="12" spans="1:5" ht="18" customHeight="1" x14ac:dyDescent="0.25">
      <c r="A12" s="9"/>
      <c r="B12" s="10" t="s">
        <v>3</v>
      </c>
      <c r="C12" s="11">
        <f>SUM(C4:C11)</f>
        <v>44129833.200000003</v>
      </c>
      <c r="D12" s="11">
        <f>SUM(D4:D11)</f>
        <v>378240</v>
      </c>
      <c r="E12" s="12">
        <f t="shared" si="0"/>
        <v>0.85710725052094683</v>
      </c>
    </row>
    <row r="13" spans="1:5" ht="18" customHeight="1" x14ac:dyDescent="0.25">
      <c r="A13" s="18"/>
      <c r="B13" s="19"/>
      <c r="C13" s="19"/>
      <c r="D13" s="19"/>
      <c r="E13" s="19"/>
    </row>
    <row r="14" spans="1:5" ht="20.25" customHeight="1" x14ac:dyDescent="0.25">
      <c r="A14" s="17" t="s">
        <v>49</v>
      </c>
      <c r="B14" s="17"/>
      <c r="C14" s="17"/>
      <c r="D14" s="17"/>
      <c r="E14" s="17"/>
    </row>
    <row r="15" spans="1:5" ht="30" customHeight="1" x14ac:dyDescent="0.25">
      <c r="A15" s="13" t="s">
        <v>0</v>
      </c>
      <c r="B15" s="3" t="s">
        <v>4</v>
      </c>
      <c r="C15" s="4" t="s">
        <v>25</v>
      </c>
      <c r="D15" s="4" t="s">
        <v>5</v>
      </c>
      <c r="E15" s="4" t="s">
        <v>7</v>
      </c>
    </row>
    <row r="16" spans="1:5" ht="18" customHeight="1" x14ac:dyDescent="0.25">
      <c r="A16" s="14" t="s">
        <v>15</v>
      </c>
      <c r="B16" s="6" t="s">
        <v>17</v>
      </c>
      <c r="C16" s="7">
        <v>15061132.199999999</v>
      </c>
      <c r="D16" s="15">
        <f>D17+D18+D19</f>
        <v>806179.74</v>
      </c>
      <c r="E16" s="8">
        <f t="shared" ref="E16:E27" si="1">D16/C16*100</f>
        <v>5.3527167101023121</v>
      </c>
    </row>
    <row r="17" spans="1:5" ht="18" customHeight="1" x14ac:dyDescent="0.25">
      <c r="A17" s="14" t="s">
        <v>16</v>
      </c>
      <c r="B17" s="6" t="s">
        <v>18</v>
      </c>
      <c r="C17" s="7">
        <v>2804000</v>
      </c>
      <c r="D17" s="15">
        <f>538664.68+115507.61</f>
        <v>654172.29</v>
      </c>
      <c r="E17" s="8">
        <f t="shared" si="1"/>
        <v>23.32996754636234</v>
      </c>
    </row>
    <row r="18" spans="1:5" ht="18" customHeight="1" x14ac:dyDescent="0.25">
      <c r="A18" s="14" t="s">
        <v>19</v>
      </c>
      <c r="B18" s="6" t="s">
        <v>20</v>
      </c>
      <c r="C18" s="7">
        <v>11461570</v>
      </c>
      <c r="D18" s="15">
        <v>152007.45000000001</v>
      </c>
      <c r="E18" s="8">
        <f t="shared" si="1"/>
        <v>1.3262358472704876</v>
      </c>
    </row>
    <row r="19" spans="1:5" ht="18" customHeight="1" x14ac:dyDescent="0.25">
      <c r="A19" s="14" t="s">
        <v>21</v>
      </c>
      <c r="B19" s="6" t="s">
        <v>22</v>
      </c>
      <c r="C19" s="7">
        <v>795562.2</v>
      </c>
      <c r="D19" s="15">
        <v>0</v>
      </c>
      <c r="E19" s="8">
        <f t="shared" si="1"/>
        <v>0</v>
      </c>
    </row>
    <row r="20" spans="1:5" ht="18" customHeight="1" x14ac:dyDescent="0.25">
      <c r="A20" s="14" t="s">
        <v>23</v>
      </c>
      <c r="B20" s="6" t="s">
        <v>24</v>
      </c>
      <c r="C20" s="7">
        <v>33183.33</v>
      </c>
      <c r="D20" s="15">
        <v>13670.04</v>
      </c>
      <c r="E20" s="8">
        <f t="shared" si="1"/>
        <v>41.195503887042079</v>
      </c>
    </row>
    <row r="21" spans="1:5" ht="18" customHeight="1" x14ac:dyDescent="0.25">
      <c r="A21" s="14" t="s">
        <v>27</v>
      </c>
      <c r="B21" s="6" t="s">
        <v>28</v>
      </c>
      <c r="C21" s="7">
        <v>727011</v>
      </c>
      <c r="D21" s="15">
        <v>13316.92</v>
      </c>
      <c r="E21" s="8">
        <f t="shared" si="1"/>
        <v>1.831735695883556</v>
      </c>
    </row>
    <row r="22" spans="1:5" ht="18" customHeight="1" x14ac:dyDescent="0.25">
      <c r="A22" s="14" t="s">
        <v>29</v>
      </c>
      <c r="B22" s="6" t="s">
        <v>30</v>
      </c>
      <c r="C22" s="7">
        <v>218660</v>
      </c>
      <c r="D22" s="15">
        <v>0</v>
      </c>
      <c r="E22" s="8">
        <f t="shared" si="1"/>
        <v>0</v>
      </c>
    </row>
    <row r="23" spans="1:5" ht="18" customHeight="1" x14ac:dyDescent="0.25">
      <c r="A23" s="14" t="s">
        <v>31</v>
      </c>
      <c r="B23" s="6" t="s">
        <v>32</v>
      </c>
      <c r="C23" s="7">
        <v>1524846.67</v>
      </c>
      <c r="D23" s="15">
        <v>127805.77</v>
      </c>
      <c r="E23" s="8">
        <f t="shared" si="1"/>
        <v>8.3815489461638784</v>
      </c>
    </row>
    <row r="24" spans="1:5" ht="18" customHeight="1" x14ac:dyDescent="0.25">
      <c r="A24" s="14" t="s">
        <v>33</v>
      </c>
      <c r="B24" s="6" t="s">
        <v>34</v>
      </c>
      <c r="C24" s="7">
        <f>C25+C26</f>
        <v>26565000</v>
      </c>
      <c r="D24" s="15">
        <f>D25+D26</f>
        <v>1835509.74</v>
      </c>
      <c r="E24" s="8">
        <f t="shared" si="1"/>
        <v>6.9095040090344435</v>
      </c>
    </row>
    <row r="25" spans="1:5" ht="18" customHeight="1" x14ac:dyDescent="0.25">
      <c r="A25" s="14" t="s">
        <v>44</v>
      </c>
      <c r="B25" s="6" t="s">
        <v>46</v>
      </c>
      <c r="C25" s="7">
        <v>26265000</v>
      </c>
      <c r="D25" s="15">
        <v>1835509.74</v>
      </c>
      <c r="E25" s="8">
        <f t="shared" si="1"/>
        <v>6.9884246716162197</v>
      </c>
    </row>
    <row r="26" spans="1:5" ht="18" customHeight="1" x14ac:dyDescent="0.25">
      <c r="A26" s="14" t="s">
        <v>50</v>
      </c>
      <c r="B26" s="6" t="s">
        <v>45</v>
      </c>
      <c r="C26" s="7">
        <v>300000</v>
      </c>
      <c r="D26" s="15">
        <v>0</v>
      </c>
      <c r="E26" s="8">
        <f t="shared" si="1"/>
        <v>0</v>
      </c>
    </row>
    <row r="27" spans="1:5" ht="18" customHeight="1" x14ac:dyDescent="0.25">
      <c r="A27" s="14"/>
      <c r="B27" s="10" t="s">
        <v>3</v>
      </c>
      <c r="C27" s="11">
        <f>C16+C20+C21+C22+C23+C24</f>
        <v>44129833.200000003</v>
      </c>
      <c r="D27" s="11">
        <f>D16+D20+D21+D22+D23+D24</f>
        <v>2796482.21</v>
      </c>
      <c r="E27" s="12">
        <f t="shared" si="1"/>
        <v>6.3369426241112556</v>
      </c>
    </row>
    <row r="28" spans="1:5" ht="18" customHeight="1" x14ac:dyDescent="0.25">
      <c r="A28" s="1"/>
      <c r="C28" s="2"/>
      <c r="D28" s="2"/>
    </row>
    <row r="29" spans="1:5" ht="18" customHeight="1" x14ac:dyDescent="0.25">
      <c r="A29" s="1"/>
      <c r="C29" s="2"/>
      <c r="D29" s="2"/>
    </row>
    <row r="30" spans="1:5" x14ac:dyDescent="0.25">
      <c r="A30" s="1"/>
    </row>
  </sheetData>
  <mergeCells count="4">
    <mergeCell ref="A1:E1"/>
    <mergeCell ref="A2:E2"/>
    <mergeCell ref="A13:E13"/>
    <mergeCell ref="A14:E14"/>
  </mergeCells>
  <pageMargins left="0.70866141732283472" right="0.70866141732283472" top="0.74803149606299213" bottom="0.74803149606299213" header="0.31496062992125984" footer="0.31496062992125984"/>
  <pageSetup paperSize="9"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2014(Ocak-Mart)</vt:lpstr>
      <vt:lpstr>'2014(Ocak-Mart)'!Yazdırma_Alanı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w7</dc:creator>
  <cp:lastModifiedBy>tahsin yilikoglu</cp:lastModifiedBy>
  <cp:lastPrinted>2013-01-28T09:03:08Z</cp:lastPrinted>
  <dcterms:created xsi:type="dcterms:W3CDTF">2012-03-18T13:59:58Z</dcterms:created>
  <dcterms:modified xsi:type="dcterms:W3CDTF">2014-04-14T12:30:09Z</dcterms:modified>
</cp:coreProperties>
</file>